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5\CGR\Comisión 1a._Control Político 102\"/>
    </mc:Choice>
  </mc:AlternateContent>
  <xr:revisionPtr revIDLastSave="0" documentId="8_{3A7769CC-E71B-45DC-B899-92D73EDF4B8C}" xr6:coauthVersionLast="47" xr6:coauthVersionMax="47" xr10:uidLastSave="{00000000-0000-0000-0000-000000000000}"/>
  <bookViews>
    <workbookView xWindow="-120" yWindow="-120" windowWidth="29040" windowHeight="15720" xr2:uid="{8F1F3300-7B19-4A56-BBB2-0065CE6A1029}"/>
  </bookViews>
  <sheets>
    <sheet name="Cumplimiento de metas" sheetId="1" r:id="rId1"/>
  </sheets>
  <externalReferences>
    <externalReference r:id="rId2"/>
  </externalReferences>
  <definedNames>
    <definedName name="_xlnm._FilterDatabase" localSheetId="0" hidden="1">'Cumplimiento de metas'!$A$1:$J$44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J36" i="1"/>
  <c r="J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Oscar Niño</author>
  </authors>
  <commentList>
    <comment ref="K27" authorId="0" shapeId="0" xr:uid="{A8CF5D32-F3BE-4C3E-AC66-145F6904CE65}">
      <text>
        <r>
          <rPr>
            <b/>
            <sz val="9"/>
            <color indexed="81"/>
            <rFont val="Tahoma"/>
            <family val="2"/>
          </rPr>
          <t>Oscar Niño:</t>
        </r>
        <r>
          <rPr>
            <sz val="9"/>
            <color indexed="81"/>
            <rFont val="Tahoma"/>
            <family val="2"/>
          </rPr>
          <t xml:space="preserve">
identificar si ya se finalizó </t>
        </r>
      </text>
    </comment>
  </commentList>
</comments>
</file>

<file path=xl/sharedStrings.xml><?xml version="1.0" encoding="utf-8"?>
<sst xmlns="http://schemas.openxmlformats.org/spreadsheetml/2006/main" count="143" uniqueCount="61">
  <si>
    <t>N/A</t>
  </si>
  <si>
    <t>Versión 4</t>
  </si>
  <si>
    <t>Mantenimiento y mejora del SIGI (Gestión de Riesgos)</t>
  </si>
  <si>
    <t>Mantenimiento y mejora del SIGI (Sistemas certificados)</t>
  </si>
  <si>
    <t>Gestionar una herramienta informática para la gestión de los sistemas del SIGI</t>
  </si>
  <si>
    <t>Fortalecimiento y apropiación integral de Sistema de Gestión de Seguridad y Salud en el Trabajo (SGSST)</t>
  </si>
  <si>
    <t xml:space="preserve">Fortalecer los mecanismos para la implementación,seguimiento y el control de la gestión documental  y la conservación del patrimonio documental de la CGN </t>
  </si>
  <si>
    <t>Estructuración de propuesta de procesos y procedimientos no incluidos en el SIGI</t>
  </si>
  <si>
    <t>Proyecto Chip 2.0</t>
  </si>
  <si>
    <t>YA FINALIZADA</t>
  </si>
  <si>
    <t>Matriz de roles y perfiles para la administración funcional del sistema CHIP y la herramienta SEI</t>
  </si>
  <si>
    <t>Gestión del conocimiento y la innovación para la asistencia técnica (Matriz de Roles y Perfiles)</t>
  </si>
  <si>
    <t xml:space="preserve">Documentos generadores de cultura contable pública publicados </t>
  </si>
  <si>
    <t xml:space="preserve">Implementación de la Cátedra Nacional de Contabilidad Pública  </t>
  </si>
  <si>
    <t>Generar cultura contable pública a través de diferentes modalidades de capacitación, la cátedra nacional de contabilidad pública y el congreso nacional de contabilidad pública. (Cursos Virtuales )</t>
  </si>
  <si>
    <t>Generar cultura contable pública a través de diferentes modalidades de capacitación, la cátedra nacional de contabilidad pública y el congreso nacional de contabilidad pública. (Personas Capacitadas)</t>
  </si>
  <si>
    <t>Fortalecer la competencia de la ciudadanía y demás partes interesadas para aplicar la regulación y utilizar la información contable pública en pro de la transparencia en la gestión de recursos públicos.</t>
  </si>
  <si>
    <t>Gestión del conocimiento y la innovación para la asistencia técnica (Protocolos de Gestión)</t>
  </si>
  <si>
    <t>Mejora en la calidad de los productos finales (Percepción de la calidad de los productos finales)</t>
  </si>
  <si>
    <t>Con Salvedades</t>
  </si>
  <si>
    <t>Con salvedades</t>
  </si>
  <si>
    <t>Sin Salvedades</t>
  </si>
  <si>
    <t>Razonable Sin Salvedades</t>
  </si>
  <si>
    <t>Mejora en la calidad de los productos finales (Dictamen de la CGR al Balance General de la Nación)</t>
  </si>
  <si>
    <t>Incluir la perspectiva de sostenibilidad social y medioambiental en la regulación contable pública.</t>
  </si>
  <si>
    <t>Proyectar regulación contable que atienda a los estándares internacionales y a las necesidades del contexto del sector público colombiano</t>
  </si>
  <si>
    <t>Orientar la aplicación de las normas contables a casos específicos de las entidades de manera oportuna (Oportunidad en la emisión de conceptos)</t>
  </si>
  <si>
    <t>Orientar la aplicación de las normas contables a casos específicos de las entidades de manera oportuna (Conceptos emitidos)</t>
  </si>
  <si>
    <t>Mantener y fortalecer la calidad de la regulación contable pública</t>
  </si>
  <si>
    <t xml:space="preserve">Actualización del ámbito del Régimen de Contabilidad Pública </t>
  </si>
  <si>
    <t>Depuración del normograma de la regulación contable</t>
  </si>
  <si>
    <t>Proponer las alianzas estratégicas para la mejora de la calidad de la información financiera y contable pública</t>
  </si>
  <si>
    <t>Gestionar  trabajos conjuntos con los usuarios estratégicos de la GFP tendientes a mejorar la calidad e integración de la información Contable Pública.</t>
  </si>
  <si>
    <t>Estrategia de comunicación de aspectos contables claves</t>
  </si>
  <si>
    <t>Potenciar el Sistema de Evaluación Institucional - SEI</t>
  </si>
  <si>
    <t>Fortalecimiento de la asistencia técnica con enfoque regional</t>
  </si>
  <si>
    <t>Perfilamiento de ECP y focalización estratégica (Estrategias de asistencia)</t>
  </si>
  <si>
    <t>Generación de Estudios técnicos de Desarrollo Organizacional</t>
  </si>
  <si>
    <t>Fortalecimiento de la gestión del talento humano en atracción y retención (Capacitación formal y no formal)</t>
  </si>
  <si>
    <t xml:space="preserve">Actualización de los manuales de funciones de los servidores públicos de la CGN </t>
  </si>
  <si>
    <t>Fortalecimiento Institucional - Formalización laboral: 1. Modificación de la estructura - Ampliación de planta 2. Fortalecimiento de planta</t>
  </si>
  <si>
    <t>Ampliación de la planta de personal de la CGN (Viabilidad Presupuestal)</t>
  </si>
  <si>
    <t>Ampliación de la planta de personal de la CGN (Viabilidad Técnica)</t>
  </si>
  <si>
    <t>Renovación tecnologica de la plataforma de los servicios de TI</t>
  </si>
  <si>
    <t>Perfilamiento de ECP y focalización estratégica (Esquema de perfilamiento)</t>
  </si>
  <si>
    <t>Lineamientos institucionales para el uso del sistema CHIP y el consumo de su información.</t>
  </si>
  <si>
    <t>Productos finales divulgados a través de formatos innovadores</t>
  </si>
  <si>
    <t>Gestionar información y comunicación interna</t>
  </si>
  <si>
    <t>Gestionar información y comunicación externa</t>
  </si>
  <si>
    <t>Implementar estrategias  que contribuyan al fortalecimiento de la Gestión Financiera Pública desde el Subsistema contable</t>
  </si>
  <si>
    <t>Avance Cuatrienio</t>
  </si>
  <si>
    <t>Línea Base</t>
  </si>
  <si>
    <t>Nombre de la iniciativa</t>
  </si>
  <si>
    <t>Avance 2023</t>
  </si>
  <si>
    <t>Avance 2024</t>
  </si>
  <si>
    <t>Avance 2025</t>
  </si>
  <si>
    <t>Meta Cuatrienio</t>
  </si>
  <si>
    <t>Meta 2023</t>
  </si>
  <si>
    <t>Meta 2024</t>
  </si>
  <si>
    <t>Meta 2025</t>
  </si>
  <si>
    <t>Objetivo Estratégico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</si>
</sst>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 wrapText="1"/>
    </xf>
    <xf numFmtId="9" fontId="2" fillId="0" borderId="0" xfId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9" fontId="2" fillId="0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Fill="1" applyBorder="1" applyAlignment="1">
      <alignment horizontal="left" vertical="center" wrapText="1"/>
    </xf>
    <xf numFmtId="9" fontId="2" fillId="0" borderId="2" xfId="1" applyFont="1" applyFill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left" vertical="center" wrapText="1"/>
    </xf>
    <xf numFmtId="10" fontId="2" fillId="0" borderId="0" xfId="0" applyNumberFormat="1" applyFont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9" fontId="2" fillId="0" borderId="2" xfId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ZKR\OneDrive%20-%20CGN\ONINO\2025\Plan%20de%20Acci&#243;n\Reportes%20T2\Seguimiento%20a%20la%20planeaci&#243;n%20Institucional%20T2\Reporte%20PEI%20T2\Plan%20Estrat&#233;gico%20Institucional%20-%20Matriz%20de%20Formulaci&#243;n%20V5.xlsx" TargetMode="External"/><Relationship Id="rId1" Type="http://schemas.openxmlformats.org/officeDocument/2006/relationships/externalLinkPath" Target="file:///C:\Users\OZKR\OneDrive%20-%20CGN\ONINO\2025\Plan%20de%20Acci&#243;n\Reportes%20T2\Seguimiento%20a%20la%20planeaci&#243;n%20Institucional%20T2\Reporte%20PEI%20T2\Plan%20Estrat&#233;gico%20Institucional%20-%20Matriz%20de%20Formulaci&#243;n%20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2"/>
      <sheetName val="INICIATIVAS E INDICADORES (2)"/>
      <sheetName val="INICIATIVAS E INDICADORES"/>
      <sheetName val="Iniciativas finalizadas"/>
      <sheetName val="Análisis de Iniciativas"/>
      <sheetName val="Control de cambios "/>
      <sheetName val="Análisis de Iniciativas Estraté"/>
      <sheetName val="Control de cambios"/>
      <sheetName val="Hoja1"/>
      <sheetName val="Plan Estratégico Institucional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13A76C-7129-4E44-B85B-B52A7176C8D4}" name="Tabla13" displayName="Tabla13" ref="A1:K44" totalsRowShown="0" headerRowDxfId="13" dataDxfId="12" tableBorderDxfId="11">
  <autoFilter ref="A1:K44" xr:uid="{B813A76C-7129-4E44-B85B-B52A7176C8D4}"/>
  <tableColumns count="11">
    <tableColumn id="3" xr3:uid="{3D3F01D0-D8DA-452C-A891-817235E343C4}" name="Nombre de la iniciativa" dataDxfId="10"/>
    <tableColumn id="1" xr3:uid="{DDD2B53F-2F61-4B35-A021-D400056C2EA0}" name="Objetivo Estratégico Asociado" dataDxfId="9">
      <calculatedColumnFormula>VLOOKUP(Tabla13[[#This Row],[Nombre de la iniciativa]],[1]!Tabla13[[Nombre de la iniciativa]:[Columna1]],2,0)</calculatedColumnFormula>
    </tableColumn>
    <tableColumn id="10" xr3:uid="{71EBE028-EA81-4E44-A104-3A78A40A5C6A}" name="Línea Base" dataDxfId="8"/>
    <tableColumn id="17" xr3:uid="{4054BCFE-7F71-4FDA-A884-D0C3C686842B}" name="Meta Cuatrienio" dataDxfId="7"/>
    <tableColumn id="18" xr3:uid="{45718FAD-D0A8-41A5-8407-E405DFB435E5}" name="Meta 2023" dataDxfId="6"/>
    <tableColumn id="19" xr3:uid="{00CB83C3-C815-4A3A-8777-92D442FB2F42}" name="Avance 2023" dataDxfId="5"/>
    <tableColumn id="21" xr3:uid="{68758509-F64E-4BA2-B040-3C98852B03CE}" name="Meta 2024" dataDxfId="4"/>
    <tableColumn id="22" xr3:uid="{A26CDA61-B5F0-4420-B3E9-33C67F409E72}" name="Avance 2024" dataDxfId="3"/>
    <tableColumn id="24" xr3:uid="{BEB456E5-66E3-4B55-8C72-79EB0DAB5290}" name="Meta 2025" dataDxfId="2"/>
    <tableColumn id="25" xr3:uid="{DA781C7E-F3B1-4334-A6B4-333BA26048F8}" name="Avance 2025" dataDxfId="1"/>
    <tableColumn id="29" xr3:uid="{2419D44E-EFEB-4683-B0FB-F17B9D5B6273}" name="Avance Cuatrienio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A785-C844-4BD8-88F3-318F09FBDE05}">
  <sheetPr>
    <tabColor theme="9" tint="0.79998168889431442"/>
  </sheetPr>
  <dimension ref="A1:K44"/>
  <sheetViews>
    <sheetView tabSelected="1" zoomScale="85" zoomScaleNormal="85" workbookViewId="0">
      <pane ySplit="1" topLeftCell="A2" activePane="bottomLeft" state="frozen"/>
      <selection activeCell="N1" sqref="N1"/>
      <selection pane="bottomLeft" activeCell="D9" sqref="D9"/>
    </sheetView>
  </sheetViews>
  <sheetFormatPr baseColWidth="10" defaultColWidth="35.28515625" defaultRowHeight="27" customHeight="1" x14ac:dyDescent="0.25"/>
  <cols>
    <col min="1" max="1" width="43.28515625" style="3" customWidth="1"/>
    <col min="2" max="2" width="36.42578125" style="3" customWidth="1"/>
    <col min="3" max="3" width="10.140625" style="1" customWidth="1"/>
    <col min="4" max="4" width="13.140625" style="1" customWidth="1"/>
    <col min="5" max="10" width="10.140625" style="1" customWidth="1"/>
    <col min="11" max="11" width="10.140625" style="2" customWidth="1"/>
    <col min="12" max="16384" width="35.28515625" style="1"/>
  </cols>
  <sheetData>
    <row r="1" spans="1:11" s="5" customFormat="1" ht="33.6" customHeight="1" x14ac:dyDescent="0.25">
      <c r="A1" s="6" t="s">
        <v>52</v>
      </c>
      <c r="B1" s="6" t="s">
        <v>60</v>
      </c>
      <c r="C1" s="7" t="s">
        <v>51</v>
      </c>
      <c r="D1" s="7" t="s">
        <v>56</v>
      </c>
      <c r="E1" s="7" t="s">
        <v>57</v>
      </c>
      <c r="F1" s="7" t="s">
        <v>53</v>
      </c>
      <c r="G1" s="7" t="s">
        <v>58</v>
      </c>
      <c r="H1" s="7" t="s">
        <v>54</v>
      </c>
      <c r="I1" s="7" t="s">
        <v>59</v>
      </c>
      <c r="J1" s="7" t="s">
        <v>55</v>
      </c>
      <c r="K1" s="8" t="s">
        <v>50</v>
      </c>
    </row>
    <row r="2" spans="1:11" ht="27" customHeight="1" x14ac:dyDescent="0.25">
      <c r="A2" s="9" t="s">
        <v>49</v>
      </c>
      <c r="B2" s="9" t="str">
        <f>VLOOKUP(Tabla13[[#This Row],[Nombre de la iniciativa]],[1]!Tabla13[[Nombre de la iniciativa]:[Columna1]],2,0)</f>
        <v>1 Fortalecer la posición de la CGN como pilar de la Gestión Financiera Pública.</v>
      </c>
      <c r="C2" s="10" t="s">
        <v>0</v>
      </c>
      <c r="D2" s="11">
        <v>9</v>
      </c>
      <c r="E2" s="9" t="s">
        <v>0</v>
      </c>
      <c r="F2" s="9" t="s">
        <v>0</v>
      </c>
      <c r="G2" s="9">
        <v>3</v>
      </c>
      <c r="H2" s="9">
        <v>3</v>
      </c>
      <c r="I2" s="9">
        <v>3</v>
      </c>
      <c r="J2" s="9">
        <v>0</v>
      </c>
      <c r="K2" s="4">
        <v>0.33333333333333331</v>
      </c>
    </row>
    <row r="3" spans="1:11" ht="27" customHeight="1" x14ac:dyDescent="0.25">
      <c r="A3" s="12" t="s">
        <v>48</v>
      </c>
      <c r="B3" s="12" t="str">
        <f>VLOOKUP(Tabla13[[#This Row],[Nombre de la iniciativa]],[1]!Tabla13[[Nombre de la iniciativa]:[Columna1]],2,0)</f>
        <v>10 Fomentar la innovación en la divulgación de información contable pública, con el objetivo de impulsar la transparencia y la eficiencia en la gestión de los recursos públicos.</v>
      </c>
      <c r="C3" s="13">
        <v>0.85</v>
      </c>
      <c r="D3" s="14">
        <v>1</v>
      </c>
      <c r="E3" s="14">
        <v>1</v>
      </c>
      <c r="F3" s="14">
        <v>0.85</v>
      </c>
      <c r="G3" s="14">
        <v>1</v>
      </c>
      <c r="H3" s="14">
        <v>0.82</v>
      </c>
      <c r="I3" s="14">
        <v>1</v>
      </c>
      <c r="J3" s="9" t="s">
        <v>0</v>
      </c>
      <c r="K3" s="4">
        <v>0.82</v>
      </c>
    </row>
    <row r="4" spans="1:11" ht="27" customHeight="1" x14ac:dyDescent="0.25">
      <c r="A4" s="12" t="s">
        <v>47</v>
      </c>
      <c r="B4" s="12" t="str">
        <f>VLOOKUP(Tabla13[[#This Row],[Nombre de la iniciativa]],[1]!Tabla13[[Nombre de la iniciativa]:[Columna1]],2,0)</f>
        <v>10 Fomentar la innovación en la divulgación de información contable pública, con el objetivo de impulsar la transparencia y la eficiencia en la gestión de los recursos públicos.</v>
      </c>
      <c r="C4" s="13">
        <v>0.86</v>
      </c>
      <c r="D4" s="14">
        <v>1</v>
      </c>
      <c r="E4" s="14">
        <v>1</v>
      </c>
      <c r="F4" s="15">
        <v>0.86</v>
      </c>
      <c r="G4" s="14">
        <v>1</v>
      </c>
      <c r="H4" s="15">
        <v>0.88500000000000001</v>
      </c>
      <c r="I4" s="14">
        <v>1</v>
      </c>
      <c r="J4" s="16">
        <v>0.89</v>
      </c>
      <c r="K4" s="4">
        <v>0.89</v>
      </c>
    </row>
    <row r="5" spans="1:11" ht="27" customHeight="1" x14ac:dyDescent="0.25">
      <c r="A5" s="12" t="s">
        <v>46</v>
      </c>
      <c r="B5" s="12" t="str">
        <f>VLOOKUP(Tabla13[[#This Row],[Nombre de la iniciativa]],[1]!Tabla13[[Nombre de la iniciativa]:[Columna1]],2,0)</f>
        <v>10 Fomentar la innovación en la divulgación de información contable pública, con el objetivo de impulsar la transparencia y la eficiencia en la gestión de los recursos públicos.</v>
      </c>
      <c r="C5" s="17" t="s">
        <v>0</v>
      </c>
      <c r="D5" s="12">
        <v>30</v>
      </c>
      <c r="E5" s="12" t="s">
        <v>0</v>
      </c>
      <c r="F5" s="9" t="s">
        <v>0</v>
      </c>
      <c r="G5" s="12">
        <v>10</v>
      </c>
      <c r="H5" s="9">
        <v>13</v>
      </c>
      <c r="I5" s="12">
        <v>10</v>
      </c>
      <c r="J5" s="9" t="s">
        <v>0</v>
      </c>
      <c r="K5" s="4">
        <v>0.43333333333333335</v>
      </c>
    </row>
    <row r="6" spans="1:11" ht="27" customHeight="1" x14ac:dyDescent="0.25">
      <c r="A6" s="12" t="s">
        <v>45</v>
      </c>
      <c r="B6" s="12" t="str">
        <f>VLOOKUP(Tabla13[[#This Row],[Nombre de la iniciativa]],[1]!Tabla13[[Nombre de la iniciativa]:[Columna1]],2,0)</f>
        <v>11 Fortalecer las herramientas tecnológicas para la armonización e integración de Contabilidad Pública con los demás subsistemas de la Gestión Financiera Pública.</v>
      </c>
      <c r="C6" s="17" t="s">
        <v>0</v>
      </c>
      <c r="D6" s="12">
        <v>1</v>
      </c>
      <c r="E6" s="12">
        <v>0</v>
      </c>
      <c r="F6" s="9" t="s">
        <v>0</v>
      </c>
      <c r="G6" s="12">
        <v>1</v>
      </c>
      <c r="H6" s="9">
        <v>1</v>
      </c>
      <c r="I6" s="12">
        <v>0</v>
      </c>
      <c r="J6" s="9" t="s">
        <v>9</v>
      </c>
      <c r="K6" s="4">
        <v>1</v>
      </c>
    </row>
    <row r="7" spans="1:11" ht="27" customHeight="1" x14ac:dyDescent="0.25">
      <c r="A7" s="12" t="s">
        <v>44</v>
      </c>
      <c r="B7" s="12" t="str">
        <f>VLOOKUP(Tabla13[[#This Row],[Nombre de la iniciativa]],[1]!Tabla13[[Nombre de la iniciativa]:[Columna1]],2,0)</f>
        <v>3 Mejorar la calidad de la información contable pública y su integración con los demás componentes del Sistema de Información para la Gestión Financiera Pública - Gestión Financiera Pública - GFP.</v>
      </c>
      <c r="C7" s="17">
        <v>0</v>
      </c>
      <c r="D7" s="12">
        <v>1</v>
      </c>
      <c r="E7" s="12">
        <v>0</v>
      </c>
      <c r="F7" s="9" t="s">
        <v>0</v>
      </c>
      <c r="G7" s="12">
        <v>0</v>
      </c>
      <c r="H7" s="9" t="s">
        <v>0</v>
      </c>
      <c r="I7" s="12">
        <v>1</v>
      </c>
      <c r="J7" s="9">
        <v>0</v>
      </c>
      <c r="K7" s="4">
        <v>0</v>
      </c>
    </row>
    <row r="8" spans="1:11" ht="27" customHeight="1" x14ac:dyDescent="0.25">
      <c r="A8" s="12" t="s">
        <v>43</v>
      </c>
      <c r="B8" s="12" t="str">
        <f>VLOOKUP(Tabla13[[#This Row],[Nombre de la iniciativa]],[1]!Tabla13[[Nombre de la iniciativa]:[Columna1]],2,0)</f>
        <v>11 Fortalecer las herramientas tecnológicas para la armonización e integración de Contabilidad Pública con los demás subsistemas de la Gestión Financiera Pública.</v>
      </c>
      <c r="C8" s="17" t="s">
        <v>0</v>
      </c>
      <c r="D8" s="14">
        <v>1</v>
      </c>
      <c r="E8" s="14">
        <v>0.5</v>
      </c>
      <c r="F8" s="14">
        <v>0.5</v>
      </c>
      <c r="G8" s="14">
        <v>0.19</v>
      </c>
      <c r="H8" s="14">
        <v>0.19</v>
      </c>
      <c r="I8" s="14">
        <v>0.31</v>
      </c>
      <c r="J8" s="14">
        <v>5.5E-2</v>
      </c>
      <c r="K8" s="4">
        <v>0.745</v>
      </c>
    </row>
    <row r="9" spans="1:11" ht="27" customHeight="1" x14ac:dyDescent="0.25">
      <c r="A9" s="12" t="s">
        <v>42</v>
      </c>
      <c r="B9" s="12" t="str">
        <f>VLOOKUP(Tabla13[[#This Row],[Nombre de la iniciativa]],[1]!Tabla13[[Nombre de la iniciativa]:[Columna1]],2,0)</f>
        <v>2 Fortalecer el talento humano, la estructura y la cultura organizacional de la CGN.</v>
      </c>
      <c r="C9" s="17">
        <v>1</v>
      </c>
      <c r="D9" s="12">
        <v>1</v>
      </c>
      <c r="E9" s="12">
        <v>1</v>
      </c>
      <c r="F9" s="9">
        <v>1</v>
      </c>
      <c r="G9" s="12" t="s">
        <v>0</v>
      </c>
      <c r="H9" s="9" t="s">
        <v>0</v>
      </c>
      <c r="I9" s="12" t="s">
        <v>0</v>
      </c>
      <c r="J9" s="9" t="s">
        <v>9</v>
      </c>
      <c r="K9" s="4">
        <v>1</v>
      </c>
    </row>
    <row r="10" spans="1:11" ht="27" customHeight="1" x14ac:dyDescent="0.25">
      <c r="A10" s="12" t="s">
        <v>41</v>
      </c>
      <c r="B10" s="12" t="str">
        <f>VLOOKUP(Tabla13[[#This Row],[Nombre de la iniciativa]],[1]!Tabla13[[Nombre de la iniciativa]:[Columna1]],2,0)</f>
        <v>2 Fortalecer el talento humano, la estructura y la cultura organizacional de la CGN.</v>
      </c>
      <c r="C10" s="17">
        <v>1</v>
      </c>
      <c r="D10" s="12">
        <v>1</v>
      </c>
      <c r="E10" s="12">
        <v>1</v>
      </c>
      <c r="F10" s="9">
        <v>1</v>
      </c>
      <c r="G10" s="12" t="s">
        <v>0</v>
      </c>
      <c r="H10" s="9" t="s">
        <v>0</v>
      </c>
      <c r="I10" s="12" t="s">
        <v>0</v>
      </c>
      <c r="J10" s="9" t="s">
        <v>9</v>
      </c>
      <c r="K10" s="4">
        <v>1</v>
      </c>
    </row>
    <row r="11" spans="1:11" ht="27" customHeight="1" x14ac:dyDescent="0.25">
      <c r="A11" s="12" t="s">
        <v>40</v>
      </c>
      <c r="B11" s="12" t="str">
        <f>VLOOKUP(Tabla13[[#This Row],[Nombre de la iniciativa]],[1]!Tabla13[[Nombre de la iniciativa]:[Columna1]],2,0)</f>
        <v>2 Fortalecer el talento humano, la estructura y la cultura organizacional de la CGN.</v>
      </c>
      <c r="C11" s="17" t="s">
        <v>0</v>
      </c>
      <c r="D11" s="12">
        <v>2</v>
      </c>
      <c r="E11" s="12">
        <v>1</v>
      </c>
      <c r="F11" s="9">
        <v>1</v>
      </c>
      <c r="G11" s="12">
        <v>1</v>
      </c>
      <c r="H11" s="9">
        <v>1</v>
      </c>
      <c r="I11" s="12" t="s">
        <v>0</v>
      </c>
      <c r="J11" s="9" t="s">
        <v>9</v>
      </c>
      <c r="K11" s="4">
        <v>1</v>
      </c>
    </row>
    <row r="12" spans="1:11" ht="27" customHeight="1" x14ac:dyDescent="0.25">
      <c r="A12" s="12" t="s">
        <v>39</v>
      </c>
      <c r="B12" s="12" t="str">
        <f>VLOOKUP(Tabla13[[#This Row],[Nombre de la iniciativa]],[1]!Tabla13[[Nombre de la iniciativa]:[Columna1]],2,0)</f>
        <v>2 Fortalecer el talento humano, la estructura y la cultura organizacional de la CGN.</v>
      </c>
      <c r="C12" s="17">
        <v>0</v>
      </c>
      <c r="D12" s="18">
        <v>1</v>
      </c>
      <c r="E12" s="12" t="s">
        <v>0</v>
      </c>
      <c r="F12" s="9">
        <v>0</v>
      </c>
      <c r="G12" s="12" t="s">
        <v>0</v>
      </c>
      <c r="H12" s="9">
        <v>0</v>
      </c>
      <c r="I12" s="18">
        <v>1</v>
      </c>
      <c r="J12" s="9" t="s">
        <v>9</v>
      </c>
      <c r="K12" s="4">
        <v>1</v>
      </c>
    </row>
    <row r="13" spans="1:11" ht="27" customHeight="1" x14ac:dyDescent="0.25">
      <c r="A13" s="12" t="s">
        <v>38</v>
      </c>
      <c r="B13" s="12" t="str">
        <f>VLOOKUP(Tabla13[[#This Row],[Nombre de la iniciativa]],[1]!Tabla13[[Nombre de la iniciativa]:[Columna1]],2,0)</f>
        <v>2 Fortalecer el talento humano, la estructura y la cultura organizacional de la CGN.</v>
      </c>
      <c r="C13" s="17">
        <v>0</v>
      </c>
      <c r="D13" s="12">
        <v>5</v>
      </c>
      <c r="E13" s="12" t="s">
        <v>0</v>
      </c>
      <c r="F13" s="9">
        <v>0</v>
      </c>
      <c r="G13" s="12">
        <v>3</v>
      </c>
      <c r="H13" s="9">
        <v>3</v>
      </c>
      <c r="I13" s="12">
        <v>1</v>
      </c>
      <c r="J13" s="9">
        <v>1</v>
      </c>
      <c r="K13" s="4">
        <v>0.8</v>
      </c>
    </row>
    <row r="14" spans="1:11" ht="27" customHeight="1" x14ac:dyDescent="0.25">
      <c r="A14" s="12" t="s">
        <v>37</v>
      </c>
      <c r="B14" s="12" t="str">
        <f>VLOOKUP(Tabla13[[#This Row],[Nombre de la iniciativa]],[1]!Tabla13[[Nombre de la iniciativa]:[Columna1]],2,0)</f>
        <v>2 Fortalecer el talento humano, la estructura y la cultura organizacional de la CGN.</v>
      </c>
      <c r="C14" s="17" t="s">
        <v>0</v>
      </c>
      <c r="D14" s="14">
        <v>1</v>
      </c>
      <c r="E14" s="14">
        <v>1</v>
      </c>
      <c r="F14" s="9" t="s">
        <v>0</v>
      </c>
      <c r="G14" s="14">
        <v>1</v>
      </c>
      <c r="H14" s="15">
        <v>1</v>
      </c>
      <c r="I14" s="12" t="s">
        <v>0</v>
      </c>
      <c r="J14" s="9" t="s">
        <v>9</v>
      </c>
      <c r="K14" s="4">
        <v>1</v>
      </c>
    </row>
    <row r="15" spans="1:11" ht="27" customHeight="1" x14ac:dyDescent="0.25">
      <c r="A15" s="12" t="s">
        <v>36</v>
      </c>
      <c r="B15" s="12" t="str">
        <f>VLOOKUP(Tabla13[[#This Row],[Nombre de la iniciativa]],[1]!Tabla13[[Nombre de la iniciativa]:[Columna1]],2,0)</f>
        <v>3 Mejorar la calidad de la información contable pública y su integración con los demás componentes del Sistema de Información para la Gestión Financiera Pública - Gestión Financiera Pública - GFP.</v>
      </c>
      <c r="C15" s="17">
        <v>0</v>
      </c>
      <c r="D15" s="12">
        <v>2</v>
      </c>
      <c r="E15" s="12">
        <v>0</v>
      </c>
      <c r="F15" s="12"/>
      <c r="G15" s="12">
        <v>0</v>
      </c>
      <c r="H15" s="12"/>
      <c r="I15" s="12">
        <v>0</v>
      </c>
      <c r="J15" s="12"/>
      <c r="K15" s="4">
        <v>0</v>
      </c>
    </row>
    <row r="16" spans="1:11" ht="27" customHeight="1" x14ac:dyDescent="0.25">
      <c r="A16" s="12" t="s">
        <v>35</v>
      </c>
      <c r="B16" s="12" t="str">
        <f>VLOOKUP(Tabla13[[#This Row],[Nombre de la iniciativa]],[1]!Tabla13[[Nombre de la iniciativa]:[Columna1]],2,0)</f>
        <v>3 Mejorar la calidad de la información contable pública y su integración con los demás componentes del Sistema de Información para la Gestión Financiera Pública - Gestión Financiera Pública - GFP.</v>
      </c>
      <c r="C16" s="17">
        <v>1</v>
      </c>
      <c r="D16" s="12">
        <v>100</v>
      </c>
      <c r="E16" s="12">
        <v>0</v>
      </c>
      <c r="F16" s="9" t="s">
        <v>0</v>
      </c>
      <c r="G16" s="12">
        <v>20</v>
      </c>
      <c r="H16" s="9">
        <v>20</v>
      </c>
      <c r="I16" s="12">
        <v>40</v>
      </c>
      <c r="J16" s="9">
        <v>18</v>
      </c>
      <c r="K16" s="4">
        <v>0.38</v>
      </c>
    </row>
    <row r="17" spans="1:11" ht="27" customHeight="1" x14ac:dyDescent="0.25">
      <c r="A17" s="12" t="s">
        <v>34</v>
      </c>
      <c r="B17" s="12" t="str">
        <f>VLOOKUP(Tabla13[[#This Row],[Nombre de la iniciativa]],[1]!Tabla13[[Nombre de la iniciativa]:[Columna1]],2,0)</f>
        <v>3 Mejorar la calidad de la información contable pública y su integración con los demás componentes del Sistema de Información para la Gestión Financiera Pública - Gestión Financiera Pública - GFP.</v>
      </c>
      <c r="C17" s="17">
        <v>0</v>
      </c>
      <c r="D17" s="12">
        <v>2</v>
      </c>
      <c r="E17" s="12">
        <v>0</v>
      </c>
      <c r="F17" s="9" t="s">
        <v>0</v>
      </c>
      <c r="G17" s="12">
        <v>2</v>
      </c>
      <c r="H17" s="9">
        <v>2</v>
      </c>
      <c r="I17" s="12">
        <v>0</v>
      </c>
      <c r="J17" s="9" t="s">
        <v>9</v>
      </c>
      <c r="K17" s="4">
        <v>1</v>
      </c>
    </row>
    <row r="18" spans="1:11" ht="27" customHeight="1" x14ac:dyDescent="0.25">
      <c r="A18" s="12" t="s">
        <v>33</v>
      </c>
      <c r="B18" s="12" t="str">
        <f>VLOOKUP(Tabla13[[#This Row],[Nombre de la iniciativa]],[1]!Tabla13[[Nombre de la iniciativa]:[Columna1]],2,0)</f>
        <v>8 Trabajar por la construcción de cultura contable, resaltando la importancia estratégica de la contabilidad pública.</v>
      </c>
      <c r="C18" s="17">
        <v>17</v>
      </c>
      <c r="D18" s="12">
        <v>83</v>
      </c>
      <c r="E18" s="12">
        <v>17</v>
      </c>
      <c r="F18" s="9">
        <v>35</v>
      </c>
      <c r="G18" s="12">
        <v>19</v>
      </c>
      <c r="H18" s="9">
        <v>19</v>
      </c>
      <c r="I18" s="12">
        <v>22</v>
      </c>
      <c r="J18" s="9">
        <v>8</v>
      </c>
      <c r="K18" s="4">
        <v>0.74698795180722888</v>
      </c>
    </row>
    <row r="19" spans="1:11" ht="27" customHeight="1" x14ac:dyDescent="0.25">
      <c r="A19" s="12" t="s">
        <v>32</v>
      </c>
      <c r="B19" s="12" t="str">
        <f>VLOOKUP(Tabla13[[#This Row],[Nombre de la iniciativa]],[1]!Tabla13[[Nombre de la iniciativa]:[Columna1]],2,0)</f>
        <v>3 Mejorar la calidad de la información contable pública y su integración con los demás componentes del Sistema de Información para la Gestión Financiera Pública - Gestión Financiera Pública - GFP.</v>
      </c>
      <c r="C19" s="17" t="s">
        <v>0</v>
      </c>
      <c r="D19" s="12">
        <v>3</v>
      </c>
      <c r="E19" s="12" t="s">
        <v>0</v>
      </c>
      <c r="F19" s="9" t="s">
        <v>0</v>
      </c>
      <c r="G19" s="12">
        <v>1</v>
      </c>
      <c r="H19" s="9">
        <v>1</v>
      </c>
      <c r="I19" s="12">
        <v>1</v>
      </c>
      <c r="J19" s="9" t="s">
        <v>0</v>
      </c>
      <c r="K19" s="4">
        <v>0.33333333333333331</v>
      </c>
    </row>
    <row r="20" spans="1:11" ht="27" customHeight="1" x14ac:dyDescent="0.25">
      <c r="A20" s="12" t="s">
        <v>31</v>
      </c>
      <c r="B20" s="12" t="str">
        <f>VLOOKUP(Tabla13[[#This Row],[Nombre de la iniciativa]],[1]!Tabla13[[Nombre de la iniciativa]:[Columna1]],2,0)</f>
        <v>4 Consolidar alianzas estratégicas con diversos organismos para mejorar la calidad de la información financiera y contable pública de las Entidades Contables Públicas – ECP-.</v>
      </c>
      <c r="C20" s="17" t="s">
        <v>0</v>
      </c>
      <c r="D20" s="14">
        <v>1</v>
      </c>
      <c r="E20" s="12" t="s">
        <v>0</v>
      </c>
      <c r="F20" s="9" t="s">
        <v>0</v>
      </c>
      <c r="G20" s="14">
        <v>0.1</v>
      </c>
      <c r="H20" s="15">
        <v>0.1</v>
      </c>
      <c r="I20" s="14">
        <v>0.6</v>
      </c>
      <c r="J20" s="16">
        <v>0.2</v>
      </c>
      <c r="K20" s="4">
        <v>0.30000000000000004</v>
      </c>
    </row>
    <row r="21" spans="1:11" ht="27" customHeight="1" x14ac:dyDescent="0.25">
      <c r="A21" s="12" t="s">
        <v>30</v>
      </c>
      <c r="B21" s="12" t="str">
        <f>VLOOKUP(Tabla13[[#This Row],[Nombre de la iniciativa]],[1]!Tabla13[[Nombre de la iniciativa]:[Columna1]],2,0)</f>
        <v>5 Mantener y fortalecer la calidad de la regulación contable pública, atendiendo a estándares internacionales y al contexto colombiano.</v>
      </c>
      <c r="C21" s="17" t="s">
        <v>0</v>
      </c>
      <c r="D21" s="14">
        <v>1</v>
      </c>
      <c r="E21" s="12" t="s">
        <v>0</v>
      </c>
      <c r="F21" s="9" t="s">
        <v>0</v>
      </c>
      <c r="G21" s="14">
        <v>1</v>
      </c>
      <c r="H21" s="15">
        <v>1</v>
      </c>
      <c r="I21" s="12" t="s">
        <v>0</v>
      </c>
      <c r="J21" s="9" t="s">
        <v>9</v>
      </c>
      <c r="K21" s="4">
        <v>1</v>
      </c>
    </row>
    <row r="22" spans="1:11" ht="27" customHeight="1" x14ac:dyDescent="0.25">
      <c r="A22" s="12" t="s">
        <v>29</v>
      </c>
      <c r="B22" s="12" t="str">
        <f>VLOOKUP(Tabla13[[#This Row],[Nombre de la iniciativa]],[1]!Tabla13[[Nombre de la iniciativa]:[Columna1]],2,0)</f>
        <v>5 Mantener y fortalecer la calidad de la regulación contable pública, atendiendo a estándares internacionales y al contexto colombiano.</v>
      </c>
      <c r="C22" s="17" t="s">
        <v>0</v>
      </c>
      <c r="D22" s="14">
        <v>1</v>
      </c>
      <c r="E22" s="12" t="s">
        <v>0</v>
      </c>
      <c r="F22" s="9" t="s">
        <v>0</v>
      </c>
      <c r="G22" s="14">
        <v>0.5</v>
      </c>
      <c r="H22" s="15">
        <v>0.5</v>
      </c>
      <c r="I22" s="14">
        <v>0.5</v>
      </c>
      <c r="J22" s="16">
        <v>0.3</v>
      </c>
      <c r="K22" s="4">
        <v>0.8</v>
      </c>
    </row>
    <row r="23" spans="1:11" ht="27" customHeight="1" x14ac:dyDescent="0.25">
      <c r="A23" s="12" t="s">
        <v>28</v>
      </c>
      <c r="B23" s="12" t="str">
        <f>VLOOKUP(Tabla13[[#This Row],[Nombre de la iniciativa]],[1]!Tabla13[[Nombre de la iniciativa]:[Columna1]],2,0)</f>
        <v>5 Mantener y fortalecer la calidad de la regulación contable pública, atendiendo a estándares internacionales y al contexto colombiano.</v>
      </c>
      <c r="C23" s="17" t="s">
        <v>0</v>
      </c>
      <c r="D23" s="14">
        <v>1</v>
      </c>
      <c r="E23" s="14">
        <v>1</v>
      </c>
      <c r="F23" s="15">
        <v>1</v>
      </c>
      <c r="G23" s="14">
        <v>1</v>
      </c>
      <c r="H23" s="15">
        <v>1</v>
      </c>
      <c r="I23" s="14">
        <v>1</v>
      </c>
      <c r="J23" s="15">
        <v>1</v>
      </c>
      <c r="K23" s="4">
        <v>1</v>
      </c>
    </row>
    <row r="24" spans="1:11" ht="27" customHeight="1" x14ac:dyDescent="0.25">
      <c r="A24" s="12" t="s">
        <v>27</v>
      </c>
      <c r="B24" s="12" t="str">
        <f>VLOOKUP(Tabla13[[#This Row],[Nombre de la iniciativa]],[1]!Tabla13[[Nombre de la iniciativa]:[Columna1]],2,0)</f>
        <v>5 Mantener y fortalecer la calidad de la regulación contable pública, atendiendo a estándares internacionales y al contexto colombiano.</v>
      </c>
      <c r="C24" s="17" t="s">
        <v>0</v>
      </c>
      <c r="D24" s="12">
        <v>2400</v>
      </c>
      <c r="E24" s="12">
        <v>600</v>
      </c>
      <c r="F24" s="9">
        <v>760</v>
      </c>
      <c r="G24" s="12">
        <v>600</v>
      </c>
      <c r="H24" s="9">
        <v>649</v>
      </c>
      <c r="I24" s="12">
        <v>600</v>
      </c>
      <c r="J24" s="9">
        <v>283</v>
      </c>
      <c r="K24" s="4">
        <v>0.70499999999999996</v>
      </c>
    </row>
    <row r="25" spans="1:11" ht="27" customHeight="1" x14ac:dyDescent="0.25">
      <c r="A25" s="12" t="s">
        <v>26</v>
      </c>
      <c r="B25" s="12" t="str">
        <f>VLOOKUP(Tabla13[[#This Row],[Nombre de la iniciativa]],[1]!Tabla13[[Nombre de la iniciativa]:[Columna1]],2,0)</f>
        <v>5 Mantener y fortalecer la calidad de la regulación contable pública, atendiendo a estándares internacionales y al contexto colombiano.</v>
      </c>
      <c r="C25" s="17" t="s">
        <v>0</v>
      </c>
      <c r="D25" s="12">
        <v>100</v>
      </c>
      <c r="E25" s="18">
        <v>1</v>
      </c>
      <c r="F25" s="16">
        <v>1</v>
      </c>
      <c r="G25" s="18">
        <v>1</v>
      </c>
      <c r="H25" s="16">
        <v>1</v>
      </c>
      <c r="I25" s="18">
        <v>1</v>
      </c>
      <c r="J25" s="16">
        <v>1</v>
      </c>
      <c r="K25" s="4">
        <v>1</v>
      </c>
    </row>
    <row r="26" spans="1:11" ht="27" customHeight="1" x14ac:dyDescent="0.25">
      <c r="A26" s="12" t="s">
        <v>25</v>
      </c>
      <c r="B26" s="12" t="str">
        <f>VLOOKUP(Tabla13[[#This Row],[Nombre de la iniciativa]],[1]!Tabla13[[Nombre de la iniciativa]:[Columna1]],2,0)</f>
        <v>5 Mantener y fortalecer la calidad de la regulación contable pública, atendiendo a estándares internacionales y al contexto colombiano.</v>
      </c>
      <c r="C26" s="17">
        <v>16</v>
      </c>
      <c r="D26" s="12">
        <v>50</v>
      </c>
      <c r="E26" s="12">
        <v>16</v>
      </c>
      <c r="F26" s="12">
        <v>17</v>
      </c>
      <c r="G26" s="12">
        <v>11</v>
      </c>
      <c r="H26" s="12">
        <v>16</v>
      </c>
      <c r="I26" s="12">
        <v>11</v>
      </c>
      <c r="J26" s="12">
        <v>1</v>
      </c>
      <c r="K26" s="4">
        <v>0.68</v>
      </c>
    </row>
    <row r="27" spans="1:11" ht="27" customHeight="1" x14ac:dyDescent="0.25">
      <c r="A27" s="12" t="s">
        <v>24</v>
      </c>
      <c r="B27" s="12" t="str">
        <f>VLOOKUP(Tabla13[[#This Row],[Nombre de la iniciativa]],[1]!Tabla13[[Nombre de la iniciativa]:[Columna1]],2,0)</f>
        <v>6 Poner en marcha la definición y producción de información contable pública para la sostenibilidad social y medioambiental.</v>
      </c>
      <c r="C27" s="17" t="s">
        <v>0</v>
      </c>
      <c r="D27" s="12">
        <v>4</v>
      </c>
      <c r="E27" s="12">
        <v>1</v>
      </c>
      <c r="F27" s="9">
        <v>1</v>
      </c>
      <c r="G27" s="12">
        <v>1</v>
      </c>
      <c r="H27" s="9">
        <v>1</v>
      </c>
      <c r="I27" s="12">
        <v>1</v>
      </c>
      <c r="J27" s="9">
        <v>2</v>
      </c>
      <c r="K27" s="4">
        <v>1</v>
      </c>
    </row>
    <row r="28" spans="1:11" ht="27" customHeight="1" x14ac:dyDescent="0.25">
      <c r="A28" s="12" t="s">
        <v>23</v>
      </c>
      <c r="B28" s="12" t="str">
        <f>VLOOKUP(Tabla13[[#This Row],[Nombre de la iniciativa]],[1]!Tabla13[[Nombre de la iniciativa]:[Columna1]],2,0)</f>
        <v>7 Fortalecer el proceso de consolidación de la información contable pública, para conseguir información consolidada de calidad.</v>
      </c>
      <c r="C28" s="17" t="s">
        <v>22</v>
      </c>
      <c r="D28" s="12" t="s">
        <v>19</v>
      </c>
      <c r="E28" s="12" t="s">
        <v>21</v>
      </c>
      <c r="F28" s="9" t="s">
        <v>21</v>
      </c>
      <c r="G28" s="12" t="s">
        <v>21</v>
      </c>
      <c r="H28" s="9" t="s">
        <v>20</v>
      </c>
      <c r="I28" s="12" t="s">
        <v>19</v>
      </c>
      <c r="J28" s="12" t="s">
        <v>19</v>
      </c>
      <c r="K28" s="4">
        <v>1</v>
      </c>
    </row>
    <row r="29" spans="1:11" ht="27" customHeight="1" x14ac:dyDescent="0.25">
      <c r="A29" s="12" t="s">
        <v>18</v>
      </c>
      <c r="B29" s="12" t="str">
        <f>VLOOKUP(Tabla13[[#This Row],[Nombre de la iniciativa]],[1]!Tabla13[[Nombre de la iniciativa]:[Columna1]],2,0)</f>
        <v>7 Fortalecer el proceso de consolidación de la información contable pública, para conseguir información consolidada de calidad.</v>
      </c>
      <c r="C29" s="17" t="s">
        <v>0</v>
      </c>
      <c r="D29" s="12">
        <v>4.2</v>
      </c>
      <c r="E29" s="12" t="s">
        <v>0</v>
      </c>
      <c r="F29" s="9" t="s">
        <v>0</v>
      </c>
      <c r="G29" s="12">
        <v>3.6</v>
      </c>
      <c r="H29" s="9">
        <v>4.0999999999999996</v>
      </c>
      <c r="I29" s="12">
        <v>4</v>
      </c>
      <c r="J29" s="9" t="s">
        <v>0</v>
      </c>
      <c r="K29" s="4">
        <v>0.97619047619047605</v>
      </c>
    </row>
    <row r="30" spans="1:11" ht="27" customHeight="1" x14ac:dyDescent="0.25">
      <c r="A30" s="12" t="s">
        <v>17</v>
      </c>
      <c r="B30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30" s="17">
        <v>0</v>
      </c>
      <c r="D30" s="12">
        <v>4</v>
      </c>
      <c r="E30" s="12">
        <v>4</v>
      </c>
      <c r="F30" s="9">
        <v>4</v>
      </c>
      <c r="G30" s="12">
        <v>0</v>
      </c>
      <c r="H30" s="9" t="s">
        <v>0</v>
      </c>
      <c r="I30" s="12">
        <v>0</v>
      </c>
      <c r="J30" s="9" t="s">
        <v>9</v>
      </c>
      <c r="K30" s="4">
        <v>1</v>
      </c>
    </row>
    <row r="31" spans="1:11" ht="27" customHeight="1" x14ac:dyDescent="0.25">
      <c r="A31" s="12" t="s">
        <v>16</v>
      </c>
      <c r="B31" s="12" t="str">
        <f>VLOOKUP(Tabla13[[#This Row],[Nombre de la iniciativa]],[1]!Tabla13[[Nombre de la iniciativa]:[Columna1]],2,0)</f>
        <v>8 Trabajar por la construcción de cultura contable, resaltando la importancia estratégica de la contabilidad pública.</v>
      </c>
      <c r="C31" s="13">
        <v>0.94</v>
      </c>
      <c r="D31" s="14">
        <v>1</v>
      </c>
      <c r="E31" s="14">
        <v>1</v>
      </c>
      <c r="F31" s="15">
        <v>0.94</v>
      </c>
      <c r="G31" s="14">
        <v>1</v>
      </c>
      <c r="H31" s="15">
        <v>0.93</v>
      </c>
      <c r="I31" s="14">
        <v>1</v>
      </c>
      <c r="J31" s="16">
        <v>0.93</v>
      </c>
      <c r="K31" s="4">
        <v>0.93</v>
      </c>
    </row>
    <row r="32" spans="1:11" ht="27" customHeight="1" x14ac:dyDescent="0.25">
      <c r="A32" s="9" t="s">
        <v>15</v>
      </c>
      <c r="B32" s="9" t="str">
        <f>VLOOKUP(Tabla13[[#This Row],[Nombre de la iniciativa]],[1]!Tabla13[[Nombre de la iniciativa]:[Columna1]],2,0)</f>
        <v>8 Trabajar por la construcción de cultura contable, resaltando la importancia estratégica de la contabilidad pública.</v>
      </c>
      <c r="C32" s="10">
        <v>12200</v>
      </c>
      <c r="D32" s="12">
        <v>31448</v>
      </c>
      <c r="E32" s="9">
        <v>1700</v>
      </c>
      <c r="F32" s="9">
        <v>2486</v>
      </c>
      <c r="G32" s="9">
        <v>9256</v>
      </c>
      <c r="H32" s="9">
        <v>9817</v>
      </c>
      <c r="I32" s="9">
        <v>9908</v>
      </c>
      <c r="J32" s="9">
        <v>4679</v>
      </c>
      <c r="K32" s="4">
        <v>0.54000254388196389</v>
      </c>
    </row>
    <row r="33" spans="1:11" ht="27" customHeight="1" x14ac:dyDescent="0.25">
      <c r="A33" s="12" t="s">
        <v>14</v>
      </c>
      <c r="B33" s="12" t="str">
        <f>VLOOKUP(Tabla13[[#This Row],[Nombre de la iniciativa]],[1]!Tabla13[[Nombre de la iniciativa]:[Columna1]],2,0)</f>
        <v>8 Trabajar por la construcción de cultura contable, resaltando la importancia estratégica de la contabilidad pública.</v>
      </c>
      <c r="C33" s="17">
        <v>1</v>
      </c>
      <c r="D33" s="12">
        <v>7</v>
      </c>
      <c r="E33" s="12">
        <v>1</v>
      </c>
      <c r="F33" s="12">
        <v>1</v>
      </c>
      <c r="G33" s="12">
        <v>1</v>
      </c>
      <c r="H33" s="12">
        <v>1</v>
      </c>
      <c r="I33" s="12">
        <v>3</v>
      </c>
      <c r="J33" s="12">
        <v>1</v>
      </c>
      <c r="K33" s="4">
        <v>0.42857142857142855</v>
      </c>
    </row>
    <row r="34" spans="1:11" ht="27" customHeight="1" x14ac:dyDescent="0.25">
      <c r="A34" s="12" t="s">
        <v>13</v>
      </c>
      <c r="B34" s="12" t="str">
        <f>VLOOKUP(Tabla13[[#This Row],[Nombre de la iniciativa]],[1]!Tabla13[[Nombre de la iniciativa]:[Columna1]],2,0)</f>
        <v>8 Trabajar por la construcción de cultura contable, resaltando la importancia estratégica de la contabilidad pública.</v>
      </c>
      <c r="C34" s="17">
        <v>1</v>
      </c>
      <c r="D34" s="12">
        <v>18</v>
      </c>
      <c r="E34" s="12" t="s">
        <v>0</v>
      </c>
      <c r="F34" s="9" t="s">
        <v>0</v>
      </c>
      <c r="G34" s="12">
        <v>6</v>
      </c>
      <c r="H34" s="9">
        <v>6</v>
      </c>
      <c r="I34" s="12">
        <v>6</v>
      </c>
      <c r="J34" s="9">
        <v>3</v>
      </c>
      <c r="K34" s="4">
        <v>0.5</v>
      </c>
    </row>
    <row r="35" spans="1:11" ht="27" customHeight="1" x14ac:dyDescent="0.25">
      <c r="A35" s="12" t="s">
        <v>12</v>
      </c>
      <c r="B35" s="12" t="str">
        <f>VLOOKUP(Tabla13[[#This Row],[Nombre de la iniciativa]],[1]!Tabla13[[Nombre de la iniciativa]:[Columna1]],2,0)</f>
        <v>8 Trabajar por la construcción de cultura contable, resaltando la importancia estratégica de la contabilidad pública.</v>
      </c>
      <c r="C35" s="17">
        <v>1</v>
      </c>
      <c r="D35" s="12">
        <v>3</v>
      </c>
      <c r="E35" s="12" t="s">
        <v>0</v>
      </c>
      <c r="F35" s="9" t="s">
        <v>0</v>
      </c>
      <c r="G35" s="12">
        <v>1</v>
      </c>
      <c r="H35" s="9">
        <v>1</v>
      </c>
      <c r="I35" s="12">
        <v>1</v>
      </c>
      <c r="J35" s="9">
        <v>1</v>
      </c>
      <c r="K35" s="4">
        <v>0.66666666666666663</v>
      </c>
    </row>
    <row r="36" spans="1:11" ht="27" customHeight="1" x14ac:dyDescent="0.25">
      <c r="A36" s="12" t="s">
        <v>11</v>
      </c>
      <c r="B36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36" s="17">
        <v>2</v>
      </c>
      <c r="D36" s="12">
        <v>18</v>
      </c>
      <c r="E36" s="12">
        <v>3</v>
      </c>
      <c r="F36" s="9">
        <v>3</v>
      </c>
      <c r="G36" s="12">
        <v>4</v>
      </c>
      <c r="H36" s="9">
        <v>4</v>
      </c>
      <c r="I36" s="12">
        <v>5</v>
      </c>
      <c r="J36" s="9">
        <f>1+2</f>
        <v>3</v>
      </c>
      <c r="K36" s="4">
        <v>0.55555555555555558</v>
      </c>
    </row>
    <row r="37" spans="1:11" ht="27" customHeight="1" x14ac:dyDescent="0.25">
      <c r="A37" s="12" t="s">
        <v>10</v>
      </c>
      <c r="B37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37" s="17">
        <v>0</v>
      </c>
      <c r="D37" s="12">
        <v>1</v>
      </c>
      <c r="E37" s="12">
        <v>0</v>
      </c>
      <c r="F37" s="9" t="s">
        <v>0</v>
      </c>
      <c r="G37" s="12">
        <v>1</v>
      </c>
      <c r="H37" s="9">
        <v>1</v>
      </c>
      <c r="I37" s="12">
        <v>0</v>
      </c>
      <c r="J37" s="9" t="s">
        <v>9</v>
      </c>
      <c r="K37" s="4">
        <v>1</v>
      </c>
    </row>
    <row r="38" spans="1:11" ht="27" customHeight="1" x14ac:dyDescent="0.25">
      <c r="A38" s="12" t="s">
        <v>8</v>
      </c>
      <c r="B38" s="12" t="str">
        <f>VLOOKUP(Tabla13[[#This Row],[Nombre de la iniciativa]],[1]!Tabla13[[Nombre de la iniciativa]:[Columna1]],2,0)</f>
        <v>11 Fortalecer las herramientas tecnológicas para la armonización e integración de Contabilidad Pública con los demás subsistemas de la Gestión Financiera Pública.</v>
      </c>
      <c r="C38" s="17" t="s">
        <v>0</v>
      </c>
      <c r="D38" s="4">
        <v>0.9</v>
      </c>
      <c r="E38" s="12">
        <v>0</v>
      </c>
      <c r="F38" s="12">
        <v>0</v>
      </c>
      <c r="G38" s="14">
        <v>0.05</v>
      </c>
      <c r="H38" s="14">
        <v>0.05</v>
      </c>
      <c r="I38" s="14">
        <v>0.35</v>
      </c>
      <c r="J38" s="19">
        <f>+I38*0.36</f>
        <v>0.126</v>
      </c>
      <c r="K38" s="20">
        <v>0.126</v>
      </c>
    </row>
    <row r="39" spans="1:11" ht="27" customHeight="1" x14ac:dyDescent="0.25">
      <c r="A39" s="12" t="s">
        <v>7</v>
      </c>
      <c r="B39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39" s="17" t="s">
        <v>0</v>
      </c>
      <c r="D39" s="18">
        <v>1</v>
      </c>
      <c r="E39" s="12" t="s">
        <v>0</v>
      </c>
      <c r="F39" s="9" t="s">
        <v>0</v>
      </c>
      <c r="G39" s="18">
        <v>0.7</v>
      </c>
      <c r="H39" s="15">
        <v>0.7</v>
      </c>
      <c r="I39" s="18">
        <v>0.3</v>
      </c>
      <c r="J39" s="9">
        <v>0</v>
      </c>
      <c r="K39" s="4">
        <v>0.7</v>
      </c>
    </row>
    <row r="40" spans="1:11" ht="27" customHeight="1" x14ac:dyDescent="0.25">
      <c r="A40" s="9" t="s">
        <v>6</v>
      </c>
      <c r="B40" s="9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40" s="10" t="s">
        <v>0</v>
      </c>
      <c r="D40" s="15">
        <v>0.85</v>
      </c>
      <c r="E40" s="9" t="s">
        <v>0</v>
      </c>
      <c r="F40" s="9" t="s">
        <v>0</v>
      </c>
      <c r="G40" s="15">
        <v>0.3</v>
      </c>
      <c r="H40" s="15">
        <v>0.3</v>
      </c>
      <c r="I40" s="15">
        <v>0.4</v>
      </c>
      <c r="J40" s="21">
        <v>0.1</v>
      </c>
      <c r="K40" s="4">
        <v>0.4</v>
      </c>
    </row>
    <row r="41" spans="1:11" ht="27" customHeight="1" x14ac:dyDescent="0.25">
      <c r="A41" s="12" t="s">
        <v>5</v>
      </c>
      <c r="B41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41" s="17">
        <v>0.75</v>
      </c>
      <c r="D41" s="14">
        <v>0.95</v>
      </c>
      <c r="E41" s="14">
        <v>0.95</v>
      </c>
      <c r="F41" s="15">
        <v>0.95</v>
      </c>
      <c r="G41" s="14">
        <v>0.95</v>
      </c>
      <c r="H41" s="9">
        <v>1</v>
      </c>
      <c r="I41" s="14">
        <v>0.95</v>
      </c>
      <c r="J41" s="16">
        <v>0.92</v>
      </c>
      <c r="K41" s="4">
        <v>0.92</v>
      </c>
    </row>
    <row r="42" spans="1:11" ht="27" customHeight="1" x14ac:dyDescent="0.25">
      <c r="A42" s="12" t="s">
        <v>4</v>
      </c>
      <c r="B42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42" s="17" t="s">
        <v>0</v>
      </c>
      <c r="D42" s="14">
        <v>1</v>
      </c>
      <c r="E42" s="12" t="s">
        <v>0</v>
      </c>
      <c r="F42" s="12" t="s">
        <v>0</v>
      </c>
      <c r="G42" s="14">
        <v>0.1</v>
      </c>
      <c r="H42" s="14">
        <v>0.1</v>
      </c>
      <c r="I42" s="14">
        <v>0.1</v>
      </c>
      <c r="J42" s="14"/>
      <c r="K42" s="4">
        <v>0.1</v>
      </c>
    </row>
    <row r="43" spans="1:11" ht="27" customHeight="1" x14ac:dyDescent="0.25">
      <c r="A43" s="12" t="s">
        <v>3</v>
      </c>
      <c r="B43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43" s="17">
        <v>4</v>
      </c>
      <c r="D43" s="12">
        <v>4</v>
      </c>
      <c r="E43" s="12">
        <v>4</v>
      </c>
      <c r="F43" s="9">
        <v>4</v>
      </c>
      <c r="G43" s="12">
        <v>4</v>
      </c>
      <c r="H43" s="9">
        <v>4</v>
      </c>
      <c r="I43" s="12">
        <v>4</v>
      </c>
      <c r="J43" s="12" t="s">
        <v>0</v>
      </c>
      <c r="K43" s="4">
        <v>1</v>
      </c>
    </row>
    <row r="44" spans="1:11" ht="27" customHeight="1" x14ac:dyDescent="0.25">
      <c r="A44" s="12" t="s">
        <v>2</v>
      </c>
      <c r="B44" s="12" t="str">
        <f>VLOOKUP(Tabla13[[#This Row],[Nombre de la iniciativa]],[1]!Tabla13[[Nombre de la iniciativa]:[Columna1]],2,0)</f>
        <v>9 Optimizar el desempeño de la CGN en todos sus procesos a través del mantenimiento y mejora de los sistemas del SIGI.</v>
      </c>
      <c r="C44" s="17" t="s">
        <v>1</v>
      </c>
      <c r="D44" s="14">
        <v>1</v>
      </c>
      <c r="E44" s="12" t="s">
        <v>0</v>
      </c>
      <c r="F44" s="9" t="s">
        <v>0</v>
      </c>
      <c r="G44" s="14">
        <v>0.5</v>
      </c>
      <c r="H44" s="15">
        <v>0.5</v>
      </c>
      <c r="I44" s="14">
        <v>0.5</v>
      </c>
      <c r="J44" s="18">
        <v>0.25</v>
      </c>
      <c r="K44" s="4">
        <v>0.75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Cumplimiento de metas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Eduardo Niño Torres</dc:creator>
  <cp:lastModifiedBy>Milyn Castro Caceres - GIT de Servicios Generales, Adm</cp:lastModifiedBy>
  <dcterms:created xsi:type="dcterms:W3CDTF">2025-08-26T20:54:03Z</dcterms:created>
  <dcterms:modified xsi:type="dcterms:W3CDTF">2025-08-29T15:04:55Z</dcterms:modified>
</cp:coreProperties>
</file>